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7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'Hoja1'!$A:$F</definedName>
  </definedNames>
  <calcPr fullCalcOnLoad="1"/>
</workbook>
</file>

<file path=xl/sharedStrings.xml><?xml version="1.0" encoding="utf-8"?>
<sst xmlns="http://schemas.openxmlformats.org/spreadsheetml/2006/main" count="289" uniqueCount="197">
  <si>
    <t>Nº</t>
  </si>
  <si>
    <t>Picado de paredes exteriores con retirada de escombros</t>
  </si>
  <si>
    <t>Picado de paredes interiores con retirada de escombros</t>
  </si>
  <si>
    <t>Demolición de tabique (hueco sencillo) con retirada de escombros</t>
  </si>
  <si>
    <t>Demolición de tabicón (hueco doble) con retirada de escombros</t>
  </si>
  <si>
    <t>Demolición de muro de bloques con retirada de escombros</t>
  </si>
  <si>
    <t>Demolición de pavimentos con retirada de escombros</t>
  </si>
  <si>
    <t>Demolición de alicatados/aplacados con retirada de escombros</t>
  </si>
  <si>
    <t>Demolición de falsos techos con retirada de escombros</t>
  </si>
  <si>
    <t>Ud</t>
  </si>
  <si>
    <t>Levantado de puerta con retirada de escombros</t>
  </si>
  <si>
    <t>Levantado de puerta cochera con retirada de escombros</t>
  </si>
  <si>
    <t>Levantado de ventana con retirada de escombros</t>
  </si>
  <si>
    <t>Levantado de reja con retirada de escombros</t>
  </si>
  <si>
    <t>Reforma de cubierta sin afectar a estructura (incluye sustitución de teja y tablero, con modificación de pendientes)</t>
  </si>
  <si>
    <t>Arreglo de lomera</t>
  </si>
  <si>
    <t>Arreglo de alero</t>
  </si>
  <si>
    <t>Canalón</t>
  </si>
  <si>
    <t>Bajante</t>
  </si>
  <si>
    <t>Arreglo/renovación de cubierta de terraza (incluye la sustitución del solado e impermeabilización del soporte)</t>
  </si>
  <si>
    <t>Muro de bloque de 20 cm. de espesor</t>
  </si>
  <si>
    <t xml:space="preserve">Tabique de placa de yeso (Pladur) </t>
  </si>
  <si>
    <t>Enfoscado enlucido con mortero de cemento</t>
  </si>
  <si>
    <t>Revestimiento monocapa en fachadas</t>
  </si>
  <si>
    <t>Guarnecido y enlucido de yeso</t>
  </si>
  <si>
    <t>Reforma de baño (solados, alicatados, aparatos y grifería)</t>
  </si>
  <si>
    <t>Reforma de aseo (solados, alicatados, aparatos y grifería)</t>
  </si>
  <si>
    <t>Construcción de armario empotrado totalmente terminado</t>
  </si>
  <si>
    <t>Falso techo de escayola</t>
  </si>
  <si>
    <t>Moldura de escayola</t>
  </si>
  <si>
    <t>Solera de hormigón</t>
  </si>
  <si>
    <t>Solado de terrazo, con parte proporcional de rodapié</t>
  </si>
  <si>
    <t>Solado mármol nacional, con parte proporcional de rodapié</t>
  </si>
  <si>
    <t>Solado de plaqueta gres, con parte proporcional de rodapié</t>
  </si>
  <si>
    <t>Alicatado con azulejo cerámico</t>
  </si>
  <si>
    <t>Chapado de zócalos en piedra</t>
  </si>
  <si>
    <t>Vierteaguas</t>
  </si>
  <si>
    <t xml:space="preserve">Tarima flotante, parquet o similar </t>
  </si>
  <si>
    <t>Pulido y abrillantado de suelo terrazo o mármol en obra.</t>
  </si>
  <si>
    <t>Puerta exterior 1 hoja, de madera barnizada</t>
  </si>
  <si>
    <t>Puerta interior 1 hoja, de madera barnizada</t>
  </si>
  <si>
    <t>Puerta de armario empotrado barnizada</t>
  </si>
  <si>
    <t>Puerta metálica para garaje pintada.</t>
  </si>
  <si>
    <t xml:space="preserve">Ventana aluminio con vidrio </t>
  </si>
  <si>
    <t>Persiana enrollable de PVC o aluminio</t>
  </si>
  <si>
    <t>Reja pintada</t>
  </si>
  <si>
    <t>Sustitución de bañera</t>
  </si>
  <si>
    <t>Sustitución de ducha</t>
  </si>
  <si>
    <t>Sustitución de inodoro</t>
  </si>
  <si>
    <t>Sustitución de lavabo</t>
  </si>
  <si>
    <t>Sustitución de bidé</t>
  </si>
  <si>
    <t>Colocación/ sustitución de grifo</t>
  </si>
  <si>
    <t>Arqueta de registro con tapa</t>
  </si>
  <si>
    <t>Conducción de PVC para agua potable/alcantarillado</t>
  </si>
  <si>
    <t>Reforma completa de cuarto de baño (sólo instalación fontanería y aparatos sanitarios)</t>
  </si>
  <si>
    <t>Colocación/sustitución de punto de luz</t>
  </si>
  <si>
    <t>Colocación/sustitución de base de enchufe</t>
  </si>
  <si>
    <t>Reforma de instalación eléctrica completa en vivienda de hasta 80 m2 útiles</t>
  </si>
  <si>
    <t>Reforma de instalación eléctrica completa en vivienda de 81 a 150 m2 útiles</t>
  </si>
  <si>
    <t>Reforma de instalación eléctrica completa en vivienda de más de 150 m2 útiles.</t>
  </si>
  <si>
    <t>Pintura plástica lisa en interiores y exteriores</t>
  </si>
  <si>
    <t>Pintura al gotelé plastificado</t>
  </si>
  <si>
    <t>Pintura al barniz sobre madera</t>
  </si>
  <si>
    <t>Pintura al esmalte sobre metálicos</t>
  </si>
  <si>
    <t>Revestimiento pétreo en exteriores</t>
  </si>
  <si>
    <t>Cerca de postes metálicos y alambrada hasta 2 metros altura</t>
  </si>
  <si>
    <t xml:space="preserve">Cerca de fábrica (ladrillo, bloques etc) únicamente para suelo urbano </t>
  </si>
  <si>
    <t xml:space="preserve">Acometidas de agua potable con reposición de servicios </t>
  </si>
  <si>
    <t xml:space="preserve">Acometidas de alcantarillado con reposición de servicios </t>
  </si>
  <si>
    <t xml:space="preserve">Pavimentado de aceras con baldosa/adoquín, sobre solera </t>
  </si>
  <si>
    <t>Pavimento de calzada con asfalto</t>
  </si>
  <si>
    <t>Bordillo rejuntado con mortero de cemento</t>
  </si>
  <si>
    <t>DESCRIPCIÓN DE LA OBRA</t>
  </si>
  <si>
    <t>Cerca con postes metálicos y alambrada con base de obra de fábrica, de máx. 50 cm. de altura, para suelo no urbanizable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</si>
  <si>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</si>
  <si>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</si>
  <si>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</si>
  <si>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</si>
  <si>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</si>
  <si>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</si>
  <si>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</si>
  <si>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</si>
  <si>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</si>
  <si>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</si>
  <si>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</si>
  <si>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</si>
  <si>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2.01</t>
  </si>
  <si>
    <t>2.02</t>
  </si>
  <si>
    <t>2.03</t>
  </si>
  <si>
    <t>2.04</t>
  </si>
  <si>
    <t>2.05</t>
  </si>
  <si>
    <t>2.06</t>
  </si>
  <si>
    <t>2.07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</si>
  <si>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</si>
  <si>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</si>
  <si>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</si>
  <si>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</si>
  <si>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</si>
  <si>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</si>
  <si>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</si>
  <si>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</si>
  <si>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</si>
  <si>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</si>
  <si>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</si>
  <si>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</si>
  <si>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</si>
  <si>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</si>
  <si>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</si>
  <si>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</si>
  <si>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</si>
  <si>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</si>
  <si>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</si>
  <si>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</si>
  <si>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</si>
  <si>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</si>
  <si>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</si>
  <si>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</si>
  <si>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</si>
  <si>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</si>
  <si>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</si>
  <si>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5.07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</si>
  <si>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</si>
  <si>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</si>
  <si>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</si>
  <si>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</si>
  <si>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</si>
  <si>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</si>
  <si>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</si>
  <si>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</si>
  <si>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</si>
  <si>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</si>
  <si>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6.11</t>
  </si>
  <si>
    <t>6.12</t>
  </si>
  <si>
    <t>6.13</t>
  </si>
  <si>
    <t>6.14</t>
  </si>
  <si>
    <t>7.01</t>
  </si>
  <si>
    <t>7.02</t>
  </si>
  <si>
    <t>7.03</t>
  </si>
  <si>
    <t>7.04</t>
  </si>
  <si>
    <t>7.05</t>
  </si>
  <si>
    <t>8.01</t>
  </si>
  <si>
    <t>8.02</t>
  </si>
  <si>
    <t>8.03</t>
  </si>
  <si>
    <t>8.04</t>
  </si>
  <si>
    <t>8.05</t>
  </si>
  <si>
    <t>8.06</t>
  </si>
  <si>
    <t>8.07</t>
  </si>
  <si>
    <t>8.08</t>
  </si>
  <si>
    <t>9.01</t>
  </si>
  <si>
    <t>UNIDAD</t>
  </si>
  <si>
    <t>MÓDULO</t>
  </si>
  <si>
    <t>IMPORTE (€)</t>
  </si>
  <si>
    <t>Retejado de cubierta (incluye sustitución de teja e impermeabilización del tablero)</t>
  </si>
  <si>
    <t>Tabicón de ladrillo de &lt;10 cm. De espesor</t>
  </si>
  <si>
    <t>Muro de ladrillo de &gt; 10 cm. De espesor</t>
  </si>
  <si>
    <t>m2</t>
  </si>
  <si>
    <t>m</t>
  </si>
  <si>
    <t xml:space="preserve">m2 </t>
  </si>
  <si>
    <t xml:space="preserve">  DEMOLICIONES</t>
  </si>
  <si>
    <t xml:space="preserve">  CUBIERTA</t>
  </si>
  <si>
    <t xml:space="preserve">  ALBAÑILERÍA, REFORMAS Y REPARACIONES</t>
  </si>
  <si>
    <t xml:space="preserve">  SOLADOS Y APLACADOS</t>
  </si>
  <si>
    <t xml:space="preserve">  INSTALACIONES</t>
  </si>
  <si>
    <t xml:space="preserve">  PINTURAS</t>
  </si>
  <si>
    <t xml:space="preserve">  CERCAS Y OBRAS DE URBANIZACIÓN</t>
  </si>
  <si>
    <t xml:space="preserve">  VARIOS</t>
  </si>
  <si>
    <t>PRESUPUESTO DE EJECUCIÓN MATERIAL (P.E.M.)</t>
  </si>
  <si>
    <t xml:space="preserve">IMPUESTO SOBRE CONSTRUCCIONES, INSTALACIONES Y OBRAS: 3,80% s/P.E.M. </t>
  </si>
  <si>
    <t>PA</t>
  </si>
  <si>
    <t>9.02</t>
  </si>
  <si>
    <t>Las Torres de Cotillas, a         de                                         de 20</t>
  </si>
  <si>
    <t>EL/LA DECLARANTE</t>
  </si>
  <si>
    <t>II.- OCUPACIÓN DE VÍA PÚBLICA</t>
  </si>
  <si>
    <t>Días</t>
  </si>
  <si>
    <t>DE OCUPACIÓN DE VÍA PÚBLICA CON MATERIALES DE CONSTRUCCIÓN, ESCOMBROS, VALLAS, PUNTALES, ASNILLAS, ANDAMIOS Y OTRAS INSTALACIONES ANÁLOGAS</t>
  </si>
  <si>
    <t>DE OCUPACIÓN DE VIA PÚBLICA</t>
  </si>
  <si>
    <t>TASA POR OCUPACIÓN DE VÍA PÚBLICA</t>
  </si>
  <si>
    <t xml:space="preserve">TASA POR OCUPACIÓN DE VÍA PÚBLICA </t>
  </si>
  <si>
    <t>AUTOLIQUIDACIÓN PROVISIONAL PARA DECLARACIONES RESPONSABLES:</t>
  </si>
  <si>
    <t>AUTOLIQUIDACIÓN PROVISIONAL PARA DECLARACIONES RESPONSABLES</t>
  </si>
  <si>
    <t>Adecuación o adaptación de local en estructura, incluso nueva fachada</t>
  </si>
  <si>
    <t>Adecuación o adaptación de local en estructura, manteniendo fachada preexistente</t>
  </si>
  <si>
    <t>Reforma o Rehabilitación de viviendas, conservando la cimentación, estructura, fachadas y cubierta</t>
  </si>
  <si>
    <t xml:space="preserve">Sustitución de cubierta y forjado </t>
  </si>
  <si>
    <t>Rehabilitación de fachadas, con sustitución de carpinterías y revestimientos, (medición superficie total de fachada)</t>
  </si>
  <si>
    <t>Rehabilitación de fachadas, tratamiento superficial, (medición superficie total de fachada)</t>
  </si>
  <si>
    <t>Sustitución de cubierta</t>
  </si>
  <si>
    <r>
      <rPr>
        <b/>
        <sz val="8"/>
        <rFont val="Arial"/>
        <family val="2"/>
      </rPr>
      <t>MODULOS DE REFERENCIA PARA CALCULO DEL P.E.M.</t>
    </r>
    <r>
      <rPr>
        <sz val="8"/>
        <rFont val="Arial"/>
        <family val="2"/>
      </rPr>
      <t xml:space="preserve"> (Anexo I.1 de la Ordenanza ICIO -BORM nº 299 de 29/12/2017)</t>
    </r>
  </si>
  <si>
    <r>
      <rPr>
        <b/>
        <sz val="8"/>
        <rFont val="Arial"/>
        <family val="2"/>
      </rPr>
      <t>PRECIOS DE OBRAS MENORES PARA CALCULO DEL P.E.M.</t>
    </r>
    <r>
      <rPr>
        <sz val="8"/>
        <rFont val="Arial"/>
        <family val="2"/>
      </rPr>
      <t xml:space="preserve"> (Anexo I.2 de la Ordenanza ICIO -BORM nº 299 de 29/12/2017)</t>
    </r>
  </si>
  <si>
    <t>Reforma o Rehabilitación de viviendas, conservando la cimentación, estructura y fachadas</t>
  </si>
  <si>
    <t xml:space="preserve">  REHABILITACIONES, AMPLIACIONES, REFORMAS Y RESTAURACIONES (Con las limitaciones establecidas en el artículo 264 de la Ley 13/2015 de 30 de noviembre - LOTURM)</t>
  </si>
  <si>
    <t>Panteón familiar</t>
  </si>
  <si>
    <t>I.- PRESUPUESTO DE EJECUCIÓN MATERIAL DE LAS OBRAS (P.E.M.)</t>
  </si>
  <si>
    <t xml:space="preserve">  USO FUNERARIO</t>
  </si>
  <si>
    <t>9.03</t>
  </si>
  <si>
    <t>9.04</t>
  </si>
  <si>
    <t xml:space="preserve">  CARPINTERIAS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</si>
</sst>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  <numFmt numFmtId="170" formatCode="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A0C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4" fontId="1" fillId="0" borderId="10" xfId="0" applyNumberFormat="1" applyFont="1" applyBorder="1" applyAlignment="1">
      <alignment horizontal="right" vertical="center" wrapText="1" indent="1"/>
    </xf>
    <xf numFmtId="4" fontId="1" fillId="0" borderId="10" xfId="0" applyNumberFormat="1" applyFont="1" applyBorder="1" applyAlignment="1">
      <alignment horizontal="right" vertical="center" wrapText="1" inden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wrapText="1" indent="1"/>
    </xf>
    <xf numFmtId="0" fontId="5" fillId="0" borderId="0" xfId="0" applyFont="1" applyBorder="1" applyAlignment="1">
      <alignment/>
    </xf>
    <xf numFmtId="168" fontId="3" fillId="33" borderId="10" xfId="0" applyNumberFormat="1" applyFont="1" applyFill="1" applyBorder="1" applyAlignment="1">
      <alignment horizontal="right" vertical="center" wrapText="1" indent="1"/>
    </xf>
    <xf numFmtId="4" fontId="1" fillId="0" borderId="11" xfId="0" applyNumberFormat="1" applyFont="1" applyBorder="1" applyAlignment="1">
      <alignment horizontal="right" vertical="center" wrapText="1"/>
    </xf>
    <xf numFmtId="44" fontId="2" fillId="0" borderId="12" xfId="48" applyFont="1" applyBorder="1" applyAlignment="1">
      <alignment vertical="center"/>
    </xf>
    <xf numFmtId="44" fontId="2" fillId="0" borderId="13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4" fontId="2" fillId="0" borderId="11" xfId="48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 wrapText="1" indent="1"/>
    </xf>
    <xf numFmtId="168" fontId="3" fillId="0" borderId="14" xfId="0" applyNumberFormat="1" applyFont="1" applyFill="1" applyBorder="1" applyAlignment="1">
      <alignment horizontal="right" vertical="center" wrapText="1" indent="1"/>
    </xf>
    <xf numFmtId="0" fontId="0" fillId="34" borderId="0" xfId="0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1" fillId="34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8" fontId="3" fillId="0" borderId="10" xfId="0" applyNumberFormat="1" applyFont="1" applyFill="1" applyBorder="1" applyAlignment="1">
      <alignment horizontal="right" vertical="center" wrapText="1" indent="1"/>
    </xf>
    <xf numFmtId="168" fontId="3" fillId="33" borderId="10" xfId="0" applyNumberFormat="1" applyFont="1" applyFill="1" applyBorder="1" applyAlignment="1">
      <alignment horizontal="right" vertical="center" wrapText="1" indent="1"/>
    </xf>
    <xf numFmtId="0" fontId="2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theme="0"/>
      </font>
    </dxf>
    <dxf>
      <font>
        <color theme="0"/>
      </font>
    </dxf>
    <dxf>
      <font>
        <color theme="0" tint="-0.24993999302387238"/>
      </font>
    </dxf>
    <dxf/>
    <dxf>
      <font>
        <color indexed="22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0</xdr:row>
      <xdr:rowOff>685800</xdr:rowOff>
    </xdr:to>
    <xdr:pic>
      <xdr:nvPicPr>
        <xdr:cNvPr id="1" name="Picture 1" descr="Logo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66675</xdr:rowOff>
    </xdr:from>
    <xdr:to>
      <xdr:col>5</xdr:col>
      <xdr:colOff>914400</xdr:colOff>
      <xdr:row>0</xdr:row>
      <xdr:rowOff>790575</xdr:rowOff>
    </xdr:to>
    <xdr:pic>
      <xdr:nvPicPr>
        <xdr:cNvPr id="2" name="Picture 2" descr="venyque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666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0"/>
  <sheetViews>
    <sheetView tabSelected="1" zoomScale="170" zoomScaleNormal="170" workbookViewId="0" topLeftCell="A1">
      <selection activeCell="B101" sqref="B101"/>
    </sheetView>
  </sheetViews>
  <sheetFormatPr defaultColWidth="11.421875" defaultRowHeight="12.75"/>
  <cols>
    <col min="1" max="1" width="4.7109375" style="4" customWidth="1"/>
    <col min="2" max="2" width="10.7109375" style="4" customWidth="1"/>
    <col min="3" max="3" width="5.140625" style="4" customWidth="1"/>
    <col min="4" max="4" width="50.7109375" style="2" customWidth="1"/>
    <col min="5" max="5" width="9.7109375" style="5" customWidth="1"/>
    <col min="6" max="6" width="15.7109375" style="16" customWidth="1"/>
    <col min="7" max="16384" width="11.421875" style="1" customWidth="1"/>
  </cols>
  <sheetData>
    <row r="1" ht="70.5" customHeight="1"/>
    <row r="2" spans="1:6" ht="30" customHeight="1">
      <c r="A2" s="73" t="s">
        <v>179</v>
      </c>
      <c r="B2" s="74"/>
      <c r="C2" s="74"/>
      <c r="D2" s="74"/>
      <c r="E2" s="74"/>
      <c r="F2" s="75"/>
    </row>
    <row r="3" spans="1:6" s="44" customFormat="1" ht="15" customHeight="1">
      <c r="A3" s="45"/>
      <c r="B3" s="45"/>
      <c r="C3" s="45"/>
      <c r="D3" s="45"/>
      <c r="E3" s="45"/>
      <c r="F3" s="45"/>
    </row>
    <row r="4" spans="1:6" ht="19.5" customHeight="1">
      <c r="A4" s="76" t="s">
        <v>192</v>
      </c>
      <c r="B4" s="77"/>
      <c r="C4" s="77"/>
      <c r="D4" s="77"/>
      <c r="E4" s="77"/>
      <c r="F4" s="78"/>
    </row>
    <row r="5" spans="1:6" s="3" customFormat="1" ht="19.5" customHeight="1">
      <c r="A5" s="46" t="s">
        <v>0</v>
      </c>
      <c r="B5" s="47" t="s">
        <v>149</v>
      </c>
      <c r="C5" s="48"/>
      <c r="D5" s="46" t="s">
        <v>72</v>
      </c>
      <c r="E5" s="49" t="s">
        <v>150</v>
      </c>
      <c r="F5" s="50" t="s">
        <v>151</v>
      </c>
    </row>
    <row r="6" spans="1:6" s="3" customFormat="1" ht="19.5" customHeight="1">
      <c r="A6" s="63" t="s">
        <v>187</v>
      </c>
      <c r="B6" s="83"/>
      <c r="C6" s="83"/>
      <c r="D6" s="83"/>
      <c r="E6" s="83"/>
      <c r="F6" s="84"/>
    </row>
    <row r="7" spans="1:6" s="3" customFormat="1" ht="25.5" customHeight="1">
      <c r="A7" s="14">
        <v>1</v>
      </c>
      <c r="B7" s="66" t="s">
        <v>190</v>
      </c>
      <c r="C7" s="67"/>
      <c r="D7" s="67"/>
      <c r="E7" s="67"/>
      <c r="F7" s="68"/>
    </row>
    <row r="8" spans="1:6" s="3" customFormat="1" ht="24.75" customHeight="1">
      <c r="A8" s="6" t="s">
        <v>74</v>
      </c>
      <c r="B8" s="18"/>
      <c r="C8" s="12" t="s">
        <v>155</v>
      </c>
      <c r="D8" s="7" t="s">
        <v>180</v>
      </c>
      <c r="E8" s="8">
        <v>259</v>
      </c>
      <c r="F8" s="9">
        <f aca="true" t="shared" si="0" ref="F8:F17">B8*E8</f>
        <v>0</v>
      </c>
    </row>
    <row r="9" spans="1:6" s="3" customFormat="1" ht="24.75" customHeight="1">
      <c r="A9" s="6" t="s">
        <v>75</v>
      </c>
      <c r="B9" s="18"/>
      <c r="C9" s="12" t="s">
        <v>155</v>
      </c>
      <c r="D9" s="7" t="s">
        <v>181</v>
      </c>
      <c r="E9" s="8">
        <v>237</v>
      </c>
      <c r="F9" s="9">
        <f t="shared" si="0"/>
        <v>0</v>
      </c>
    </row>
    <row r="10" spans="1:6" s="3" customFormat="1" ht="24.75" customHeight="1">
      <c r="A10" s="6" t="s">
        <v>76</v>
      </c>
      <c r="B10" s="18"/>
      <c r="C10" s="12" t="s">
        <v>155</v>
      </c>
      <c r="D10" s="7" t="s">
        <v>189</v>
      </c>
      <c r="E10" s="8">
        <v>354</v>
      </c>
      <c r="F10" s="9">
        <f t="shared" si="0"/>
        <v>0</v>
      </c>
    </row>
    <row r="11" spans="1:6" s="3" customFormat="1" ht="24.75" customHeight="1">
      <c r="A11" s="6" t="s">
        <v>77</v>
      </c>
      <c r="B11" s="18"/>
      <c r="C11" s="12" t="s">
        <v>155</v>
      </c>
      <c r="D11" s="7" t="s">
        <v>182</v>
      </c>
      <c r="E11" s="8">
        <v>312.21</v>
      </c>
      <c r="F11" s="9">
        <f t="shared" si="0"/>
        <v>0</v>
      </c>
    </row>
    <row r="12" spans="1:6" s="3" customFormat="1" ht="24.75" customHeight="1">
      <c r="A12" s="6" t="s">
        <v>78</v>
      </c>
      <c r="B12" s="18"/>
      <c r="C12" s="12" t="s">
        <v>155</v>
      </c>
      <c r="D12" s="7" t="s">
        <v>183</v>
      </c>
      <c r="E12" s="8">
        <v>186.73</v>
      </c>
      <c r="F12" s="9">
        <f t="shared" si="0"/>
        <v>0</v>
      </c>
    </row>
    <row r="13" spans="1:6" s="3" customFormat="1" ht="24.75" customHeight="1">
      <c r="A13" s="6" t="s">
        <v>79</v>
      </c>
      <c r="B13" s="18"/>
      <c r="C13" s="12" t="s">
        <v>155</v>
      </c>
      <c r="D13" s="7" t="s">
        <v>186</v>
      </c>
      <c r="E13" s="8">
        <v>98.66</v>
      </c>
      <c r="F13" s="9">
        <f t="shared" si="0"/>
        <v>0</v>
      </c>
    </row>
    <row r="14" spans="1:6" s="3" customFormat="1" ht="24.75" customHeight="1">
      <c r="A14" s="6" t="s">
        <v>80</v>
      </c>
      <c r="B14" s="18"/>
      <c r="C14" s="12" t="s">
        <v>155</v>
      </c>
      <c r="D14" s="7" t="s">
        <v>184</v>
      </c>
      <c r="E14" s="8">
        <v>161.73</v>
      </c>
      <c r="F14" s="9">
        <f t="shared" si="0"/>
        <v>0</v>
      </c>
    </row>
    <row r="15" spans="1:6" s="3" customFormat="1" ht="24.75" customHeight="1">
      <c r="A15" s="6" t="s">
        <v>81</v>
      </c>
      <c r="B15" s="18"/>
      <c r="C15" s="12" t="s">
        <v>155</v>
      </c>
      <c r="D15" s="7" t="s">
        <v>185</v>
      </c>
      <c r="E15" s="8">
        <v>79.44</v>
      </c>
      <c r="F15" s="9">
        <f t="shared" si="0"/>
        <v>0</v>
      </c>
    </row>
    <row r="16" spans="1:6" s="3" customFormat="1" ht="24.75" customHeight="1">
      <c r="A16" s="60">
        <v>2</v>
      </c>
      <c r="B16" s="66" t="s">
        <v>193</v>
      </c>
      <c r="C16" s="67"/>
      <c r="D16" s="67"/>
      <c r="E16" s="67"/>
      <c r="F16" s="68"/>
    </row>
    <row r="17" spans="1:6" s="3" customFormat="1" ht="24.75" customHeight="1">
      <c r="A17" s="6" t="s">
        <v>86</v>
      </c>
      <c r="B17" s="62"/>
      <c r="C17" s="12" t="s">
        <v>155</v>
      </c>
      <c r="D17" s="7" t="s">
        <v>191</v>
      </c>
      <c r="E17" s="8">
        <v>757.2</v>
      </c>
      <c r="F17" s="9">
        <f t="shared" si="0"/>
        <v>0</v>
      </c>
    </row>
    <row r="18" spans="1:6" s="3" customFormat="1" ht="19.5" customHeight="1">
      <c r="A18" s="63" t="s">
        <v>188</v>
      </c>
      <c r="B18" s="64"/>
      <c r="C18" s="64"/>
      <c r="D18" s="64"/>
      <c r="E18" s="64"/>
      <c r="F18" s="65"/>
    </row>
    <row r="19" spans="1:6" s="3" customFormat="1" ht="15" customHeight="1">
      <c r="A19" s="14">
        <v>1</v>
      </c>
      <c r="B19" s="25" t="s">
        <v>158</v>
      </c>
      <c r="C19" s="10"/>
      <c r="D19" s="13"/>
      <c r="E19" s="11"/>
      <c r="F19" s="15"/>
    </row>
    <row r="20" spans="1:6" s="3" customFormat="1" ht="24.75" customHeight="1">
      <c r="A20" s="6" t="s">
        <v>74</v>
      </c>
      <c r="B20" s="18"/>
      <c r="C20" s="12" t="s">
        <v>155</v>
      </c>
      <c r="D20" s="7" t="s">
        <v>1</v>
      </c>
      <c r="E20" s="8">
        <v>5.5</v>
      </c>
      <c r="F20" s="9">
        <f>B20*E20</f>
        <v>0</v>
      </c>
    </row>
    <row r="21" spans="1:6" s="3" customFormat="1" ht="24.75" customHeight="1">
      <c r="A21" s="6" t="s">
        <v>75</v>
      </c>
      <c r="B21" s="18"/>
      <c r="C21" s="12" t="s">
        <v>155</v>
      </c>
      <c r="D21" s="7" t="s">
        <v>2</v>
      </c>
      <c r="E21" s="8">
        <v>4.3</v>
      </c>
      <c r="F21" s="9">
        <f aca="true" t="shared" si="1" ref="F21:F80">B21*E21</f>
        <v>0</v>
      </c>
    </row>
    <row r="22" spans="1:6" s="3" customFormat="1" ht="24.75" customHeight="1">
      <c r="A22" s="6" t="s">
        <v>76</v>
      </c>
      <c r="B22" s="18"/>
      <c r="C22" s="12" t="s">
        <v>155</v>
      </c>
      <c r="D22" s="7" t="s">
        <v>3</v>
      </c>
      <c r="E22" s="8">
        <v>3.8</v>
      </c>
      <c r="F22" s="9">
        <f t="shared" si="1"/>
        <v>0</v>
      </c>
    </row>
    <row r="23" spans="1:6" s="3" customFormat="1" ht="24.75" customHeight="1">
      <c r="A23" s="6" t="s">
        <v>77</v>
      </c>
      <c r="B23" s="18"/>
      <c r="C23" s="12" t="s">
        <v>155</v>
      </c>
      <c r="D23" s="7" t="s">
        <v>4</v>
      </c>
      <c r="E23" s="8">
        <v>5</v>
      </c>
      <c r="F23" s="9">
        <f t="shared" si="1"/>
        <v>0</v>
      </c>
    </row>
    <row r="24" spans="1:6" s="3" customFormat="1" ht="24.75" customHeight="1">
      <c r="A24" s="6" t="s">
        <v>78</v>
      </c>
      <c r="B24" s="18"/>
      <c r="C24" s="12" t="s">
        <v>155</v>
      </c>
      <c r="D24" s="7" t="s">
        <v>5</v>
      </c>
      <c r="E24" s="8">
        <v>12.5</v>
      </c>
      <c r="F24" s="9">
        <f t="shared" si="1"/>
        <v>0</v>
      </c>
    </row>
    <row r="25" spans="1:6" s="3" customFormat="1" ht="24.75" customHeight="1">
      <c r="A25" s="6" t="s">
        <v>79</v>
      </c>
      <c r="B25" s="18"/>
      <c r="C25" s="12" t="s">
        <v>155</v>
      </c>
      <c r="D25" s="7" t="s">
        <v>6</v>
      </c>
      <c r="E25" s="8">
        <v>6.5</v>
      </c>
      <c r="F25" s="9">
        <f t="shared" si="1"/>
        <v>0</v>
      </c>
    </row>
    <row r="26" spans="1:6" s="3" customFormat="1" ht="24.75" customHeight="1">
      <c r="A26" s="6" t="s">
        <v>80</v>
      </c>
      <c r="B26" s="18"/>
      <c r="C26" s="12" t="s">
        <v>155</v>
      </c>
      <c r="D26" s="7" t="s">
        <v>7</v>
      </c>
      <c r="E26" s="8">
        <v>4.5</v>
      </c>
      <c r="F26" s="9">
        <f t="shared" si="1"/>
        <v>0</v>
      </c>
    </row>
    <row r="27" spans="1:6" s="3" customFormat="1" ht="24.75" customHeight="1">
      <c r="A27" s="6" t="s">
        <v>81</v>
      </c>
      <c r="B27" s="18"/>
      <c r="C27" s="12" t="s">
        <v>155</v>
      </c>
      <c r="D27" s="7" t="s">
        <v>8</v>
      </c>
      <c r="E27" s="8">
        <v>3.8</v>
      </c>
      <c r="F27" s="9">
        <f t="shared" si="1"/>
        <v>0</v>
      </c>
    </row>
    <row r="28" spans="1:6" s="3" customFormat="1" ht="24.75" customHeight="1">
      <c r="A28" s="6" t="s">
        <v>82</v>
      </c>
      <c r="B28" s="18"/>
      <c r="C28" s="12" t="s">
        <v>9</v>
      </c>
      <c r="D28" s="7" t="s">
        <v>10</v>
      </c>
      <c r="E28" s="8">
        <v>9</v>
      </c>
      <c r="F28" s="9">
        <f t="shared" si="1"/>
        <v>0</v>
      </c>
    </row>
    <row r="29" spans="1:6" s="3" customFormat="1" ht="24.75" customHeight="1">
      <c r="A29" s="6" t="s">
        <v>83</v>
      </c>
      <c r="B29" s="18"/>
      <c r="C29" s="12" t="s">
        <v>9</v>
      </c>
      <c r="D29" s="7" t="s">
        <v>11</v>
      </c>
      <c r="E29" s="8">
        <v>40</v>
      </c>
      <c r="F29" s="9">
        <f t="shared" si="1"/>
        <v>0</v>
      </c>
    </row>
    <row r="30" spans="1:6" s="3" customFormat="1" ht="24.75" customHeight="1">
      <c r="A30" s="6" t="s">
        <v>84</v>
      </c>
      <c r="B30" s="18"/>
      <c r="C30" s="12" t="s">
        <v>9</v>
      </c>
      <c r="D30" s="7" t="s">
        <v>12</v>
      </c>
      <c r="E30" s="8">
        <v>23</v>
      </c>
      <c r="F30" s="9">
        <f t="shared" si="1"/>
        <v>0</v>
      </c>
    </row>
    <row r="31" spans="1:6" s="3" customFormat="1" ht="24.75" customHeight="1">
      <c r="A31" s="6" t="s">
        <v>85</v>
      </c>
      <c r="B31" s="18"/>
      <c r="C31" s="12" t="s">
        <v>155</v>
      </c>
      <c r="D31" s="7" t="s">
        <v>13</v>
      </c>
      <c r="E31" s="8">
        <v>7.75</v>
      </c>
      <c r="F31" s="9">
        <f t="shared" si="1"/>
        <v>0</v>
      </c>
    </row>
    <row r="32" spans="1:6" s="3" customFormat="1" ht="15" customHeight="1">
      <c r="A32" s="14">
        <v>2</v>
      </c>
      <c r="B32" s="24" t="s">
        <v>159</v>
      </c>
      <c r="C32" s="19"/>
      <c r="D32" s="19"/>
      <c r="E32" s="19"/>
      <c r="F32" s="20"/>
    </row>
    <row r="33" spans="1:6" s="3" customFormat="1" ht="24.75" customHeight="1">
      <c r="A33" s="6" t="s">
        <v>86</v>
      </c>
      <c r="B33" s="18"/>
      <c r="C33" s="12" t="s">
        <v>155</v>
      </c>
      <c r="D33" s="7" t="s">
        <v>152</v>
      </c>
      <c r="E33" s="8">
        <v>21</v>
      </c>
      <c r="F33" s="9">
        <f t="shared" si="1"/>
        <v>0</v>
      </c>
    </row>
    <row r="34" spans="1:6" s="3" customFormat="1" ht="24.75" customHeight="1">
      <c r="A34" s="6" t="s">
        <v>87</v>
      </c>
      <c r="B34" s="18"/>
      <c r="C34" s="12" t="s">
        <v>155</v>
      </c>
      <c r="D34" s="7" t="s">
        <v>14</v>
      </c>
      <c r="E34" s="8">
        <v>43</v>
      </c>
      <c r="F34" s="9">
        <f t="shared" si="1"/>
        <v>0</v>
      </c>
    </row>
    <row r="35" spans="1:6" s="3" customFormat="1" ht="24.75" customHeight="1">
      <c r="A35" s="6" t="s">
        <v>88</v>
      </c>
      <c r="B35" s="18"/>
      <c r="C35" s="12" t="s">
        <v>156</v>
      </c>
      <c r="D35" s="7" t="s">
        <v>15</v>
      </c>
      <c r="E35" s="8">
        <v>4.5</v>
      </c>
      <c r="F35" s="9">
        <f t="shared" si="1"/>
        <v>0</v>
      </c>
    </row>
    <row r="36" spans="1:6" s="3" customFormat="1" ht="24.75" customHeight="1">
      <c r="A36" s="6" t="s">
        <v>89</v>
      </c>
      <c r="B36" s="18"/>
      <c r="C36" s="12" t="s">
        <v>156</v>
      </c>
      <c r="D36" s="7" t="s">
        <v>16</v>
      </c>
      <c r="E36" s="8">
        <v>15.85</v>
      </c>
      <c r="F36" s="9">
        <f t="shared" si="1"/>
        <v>0</v>
      </c>
    </row>
    <row r="37" spans="1:6" s="3" customFormat="1" ht="24.75" customHeight="1">
      <c r="A37" s="6" t="s">
        <v>90</v>
      </c>
      <c r="B37" s="18"/>
      <c r="C37" s="12" t="s">
        <v>156</v>
      </c>
      <c r="D37" s="7" t="s">
        <v>17</v>
      </c>
      <c r="E37" s="8">
        <v>10</v>
      </c>
      <c r="F37" s="9">
        <f t="shared" si="1"/>
        <v>0</v>
      </c>
    </row>
    <row r="38" spans="1:6" s="3" customFormat="1" ht="24.75" customHeight="1">
      <c r="A38" s="6" t="s">
        <v>91</v>
      </c>
      <c r="B38" s="18"/>
      <c r="C38" s="12" t="s">
        <v>156</v>
      </c>
      <c r="D38" s="7" t="s">
        <v>18</v>
      </c>
      <c r="E38" s="8">
        <v>12.5</v>
      </c>
      <c r="F38" s="9">
        <f t="shared" si="1"/>
        <v>0</v>
      </c>
    </row>
    <row r="39" spans="1:6" s="3" customFormat="1" ht="24.75" customHeight="1">
      <c r="A39" s="6" t="s">
        <v>92</v>
      </c>
      <c r="B39" s="18"/>
      <c r="C39" s="12" t="s">
        <v>155</v>
      </c>
      <c r="D39" s="7" t="s">
        <v>19</v>
      </c>
      <c r="E39" s="8">
        <v>23.5</v>
      </c>
      <c r="F39" s="9">
        <f t="shared" si="1"/>
        <v>0</v>
      </c>
    </row>
    <row r="40" spans="1:6" s="3" customFormat="1" ht="15" customHeight="1">
      <c r="A40" s="14">
        <v>3</v>
      </c>
      <c r="B40" s="25" t="s">
        <v>160</v>
      </c>
      <c r="C40" s="22"/>
      <c r="D40" s="22"/>
      <c r="E40" s="22"/>
      <c r="F40" s="23"/>
    </row>
    <row r="41" spans="1:6" s="3" customFormat="1" ht="24.75" customHeight="1">
      <c r="A41" s="6" t="s">
        <v>93</v>
      </c>
      <c r="B41" s="18"/>
      <c r="C41" s="12" t="s">
        <v>155</v>
      </c>
      <c r="D41" s="7" t="s">
        <v>153</v>
      </c>
      <c r="E41" s="8">
        <v>12</v>
      </c>
      <c r="F41" s="9">
        <f t="shared" si="1"/>
        <v>0</v>
      </c>
    </row>
    <row r="42" spans="1:6" s="3" customFormat="1" ht="24.75" customHeight="1">
      <c r="A42" s="6" t="s">
        <v>94</v>
      </c>
      <c r="B42" s="18"/>
      <c r="C42" s="12" t="s">
        <v>155</v>
      </c>
      <c r="D42" s="7" t="s">
        <v>154</v>
      </c>
      <c r="E42" s="8">
        <v>20</v>
      </c>
      <c r="F42" s="9">
        <f t="shared" si="1"/>
        <v>0</v>
      </c>
    </row>
    <row r="43" spans="1:6" s="3" customFormat="1" ht="24.75" customHeight="1">
      <c r="A43" s="6" t="s">
        <v>95</v>
      </c>
      <c r="B43" s="18"/>
      <c r="C43" s="12" t="s">
        <v>155</v>
      </c>
      <c r="D43" s="7" t="s">
        <v>20</v>
      </c>
      <c r="E43" s="8">
        <v>18</v>
      </c>
      <c r="F43" s="9">
        <f t="shared" si="1"/>
        <v>0</v>
      </c>
    </row>
    <row r="44" spans="1:6" s="3" customFormat="1" ht="24.75" customHeight="1">
      <c r="A44" s="6" t="s">
        <v>96</v>
      </c>
      <c r="B44" s="18"/>
      <c r="C44" s="12" t="s">
        <v>155</v>
      </c>
      <c r="D44" s="7" t="s">
        <v>21</v>
      </c>
      <c r="E44" s="8">
        <v>24</v>
      </c>
      <c r="F44" s="9">
        <f t="shared" si="1"/>
        <v>0</v>
      </c>
    </row>
    <row r="45" spans="1:6" s="3" customFormat="1" ht="24.75" customHeight="1">
      <c r="A45" s="6" t="s">
        <v>97</v>
      </c>
      <c r="B45" s="18"/>
      <c r="C45" s="12" t="s">
        <v>155</v>
      </c>
      <c r="D45" s="7" t="s">
        <v>22</v>
      </c>
      <c r="E45" s="8">
        <v>10</v>
      </c>
      <c r="F45" s="9">
        <f t="shared" si="1"/>
        <v>0</v>
      </c>
    </row>
    <row r="46" spans="1:6" s="3" customFormat="1" ht="24.75" customHeight="1">
      <c r="A46" s="6" t="s">
        <v>98</v>
      </c>
      <c r="B46" s="18"/>
      <c r="C46" s="12" t="s">
        <v>157</v>
      </c>
      <c r="D46" s="7" t="s">
        <v>23</v>
      </c>
      <c r="E46" s="8">
        <v>13</v>
      </c>
      <c r="F46" s="9">
        <f t="shared" si="1"/>
        <v>0</v>
      </c>
    </row>
    <row r="47" spans="1:6" s="3" customFormat="1" ht="24.75" customHeight="1">
      <c r="A47" s="6" t="s">
        <v>99</v>
      </c>
      <c r="B47" s="18"/>
      <c r="C47" s="12" t="s">
        <v>155</v>
      </c>
      <c r="D47" s="7" t="s">
        <v>24</v>
      </c>
      <c r="E47" s="8">
        <v>5</v>
      </c>
      <c r="F47" s="9">
        <f t="shared" si="1"/>
        <v>0</v>
      </c>
    </row>
    <row r="48" spans="1:6" s="3" customFormat="1" ht="24.75" customHeight="1">
      <c r="A48" s="6" t="s">
        <v>100</v>
      </c>
      <c r="B48" s="18"/>
      <c r="C48" s="12" t="s">
        <v>9</v>
      </c>
      <c r="D48" s="7" t="s">
        <v>25</v>
      </c>
      <c r="E48" s="8">
        <v>720</v>
      </c>
      <c r="F48" s="9">
        <f t="shared" si="1"/>
        <v>0</v>
      </c>
    </row>
    <row r="49" spans="1:6" s="3" customFormat="1" ht="24.75" customHeight="1">
      <c r="A49" s="6" t="s">
        <v>101</v>
      </c>
      <c r="B49" s="18"/>
      <c r="C49" s="12" t="s">
        <v>9</v>
      </c>
      <c r="D49" s="7" t="s">
        <v>26</v>
      </c>
      <c r="E49" s="8">
        <v>540</v>
      </c>
      <c r="F49" s="9">
        <f t="shared" si="1"/>
        <v>0</v>
      </c>
    </row>
    <row r="50" spans="1:6" s="3" customFormat="1" ht="24.75" customHeight="1">
      <c r="A50" s="6" t="s">
        <v>102</v>
      </c>
      <c r="B50" s="18"/>
      <c r="C50" s="12" t="s">
        <v>156</v>
      </c>
      <c r="D50" s="7" t="s">
        <v>27</v>
      </c>
      <c r="E50" s="8">
        <v>180</v>
      </c>
      <c r="F50" s="9">
        <f t="shared" si="1"/>
        <v>0</v>
      </c>
    </row>
    <row r="51" spans="1:6" s="3" customFormat="1" ht="24.75" customHeight="1">
      <c r="A51" s="6" t="s">
        <v>103</v>
      </c>
      <c r="B51" s="18"/>
      <c r="C51" s="12" t="s">
        <v>155</v>
      </c>
      <c r="D51" s="7" t="s">
        <v>28</v>
      </c>
      <c r="E51" s="8">
        <v>9</v>
      </c>
      <c r="F51" s="9">
        <f t="shared" si="1"/>
        <v>0</v>
      </c>
    </row>
    <row r="52" spans="1:6" s="3" customFormat="1" ht="24.75" customHeight="1">
      <c r="A52" s="6" t="s">
        <v>104</v>
      </c>
      <c r="B52" s="18"/>
      <c r="C52" s="12" t="s">
        <v>156</v>
      </c>
      <c r="D52" s="7" t="s">
        <v>29</v>
      </c>
      <c r="E52" s="8">
        <v>3.6</v>
      </c>
      <c r="F52" s="9">
        <f t="shared" si="1"/>
        <v>0</v>
      </c>
    </row>
    <row r="53" spans="1:6" s="3" customFormat="1" ht="15" customHeight="1">
      <c r="A53" s="14">
        <v>4</v>
      </c>
      <c r="B53" s="25" t="s">
        <v>161</v>
      </c>
      <c r="C53" s="22"/>
      <c r="D53" s="22"/>
      <c r="E53" s="22"/>
      <c r="F53" s="23"/>
    </row>
    <row r="54" spans="1:6" s="3" customFormat="1" ht="24.75" customHeight="1">
      <c r="A54" s="6" t="s">
        <v>105</v>
      </c>
      <c r="B54" s="18"/>
      <c r="C54" s="12" t="s">
        <v>155</v>
      </c>
      <c r="D54" s="7" t="s">
        <v>30</v>
      </c>
      <c r="E54" s="8">
        <v>12</v>
      </c>
      <c r="F54" s="9">
        <f t="shared" si="1"/>
        <v>0</v>
      </c>
    </row>
    <row r="55" spans="1:6" s="3" customFormat="1" ht="24.75" customHeight="1">
      <c r="A55" s="6" t="s">
        <v>106</v>
      </c>
      <c r="B55" s="18"/>
      <c r="C55" s="12" t="s">
        <v>155</v>
      </c>
      <c r="D55" s="7" t="s">
        <v>31</v>
      </c>
      <c r="E55" s="8">
        <v>20</v>
      </c>
      <c r="F55" s="9">
        <f t="shared" si="1"/>
        <v>0</v>
      </c>
    </row>
    <row r="56" spans="1:6" s="3" customFormat="1" ht="24.75" customHeight="1">
      <c r="A56" s="6" t="s">
        <v>107</v>
      </c>
      <c r="B56" s="18"/>
      <c r="C56" s="12" t="s">
        <v>155</v>
      </c>
      <c r="D56" s="7" t="s">
        <v>32</v>
      </c>
      <c r="E56" s="8">
        <v>55.5</v>
      </c>
      <c r="F56" s="9">
        <f t="shared" si="1"/>
        <v>0</v>
      </c>
    </row>
    <row r="57" spans="1:6" s="3" customFormat="1" ht="24.75" customHeight="1">
      <c r="A57" s="6" t="s">
        <v>108</v>
      </c>
      <c r="B57" s="18"/>
      <c r="C57" s="12" t="s">
        <v>155</v>
      </c>
      <c r="D57" s="7" t="s">
        <v>33</v>
      </c>
      <c r="E57" s="8">
        <v>23</v>
      </c>
      <c r="F57" s="9">
        <f t="shared" si="1"/>
        <v>0</v>
      </c>
    </row>
    <row r="58" spans="1:6" s="3" customFormat="1" ht="24.75" customHeight="1">
      <c r="A58" s="6" t="s">
        <v>109</v>
      </c>
      <c r="B58" s="18"/>
      <c r="C58" s="12" t="s">
        <v>155</v>
      </c>
      <c r="D58" s="7" t="s">
        <v>34</v>
      </c>
      <c r="E58" s="8">
        <v>18</v>
      </c>
      <c r="F58" s="9">
        <f t="shared" si="1"/>
        <v>0</v>
      </c>
    </row>
    <row r="59" spans="1:6" s="3" customFormat="1" ht="24.75" customHeight="1">
      <c r="A59" s="6" t="s">
        <v>110</v>
      </c>
      <c r="B59" s="18"/>
      <c r="C59" s="12" t="s">
        <v>155</v>
      </c>
      <c r="D59" s="7" t="s">
        <v>35</v>
      </c>
      <c r="E59" s="8">
        <v>46</v>
      </c>
      <c r="F59" s="9">
        <f t="shared" si="1"/>
        <v>0</v>
      </c>
    </row>
    <row r="60" spans="1:6" s="3" customFormat="1" ht="24.75" customHeight="1">
      <c r="A60" s="6" t="s">
        <v>111</v>
      </c>
      <c r="B60" s="18"/>
      <c r="C60" s="12" t="s">
        <v>156</v>
      </c>
      <c r="D60" s="7" t="s">
        <v>36</v>
      </c>
      <c r="E60" s="8">
        <v>22</v>
      </c>
      <c r="F60" s="9">
        <f t="shared" si="1"/>
        <v>0</v>
      </c>
    </row>
    <row r="61" spans="1:6" s="3" customFormat="1" ht="24.75" customHeight="1">
      <c r="A61" s="6" t="s">
        <v>112</v>
      </c>
      <c r="B61" s="18"/>
      <c r="C61" s="12" t="s">
        <v>155</v>
      </c>
      <c r="D61" s="7" t="s">
        <v>37</v>
      </c>
      <c r="E61" s="8">
        <v>36</v>
      </c>
      <c r="F61" s="9">
        <f t="shared" si="1"/>
        <v>0</v>
      </c>
    </row>
    <row r="62" spans="1:6" s="3" customFormat="1" ht="24.75" customHeight="1">
      <c r="A62" s="6" t="s">
        <v>113</v>
      </c>
      <c r="B62" s="18"/>
      <c r="C62" s="12" t="s">
        <v>155</v>
      </c>
      <c r="D62" s="7" t="s">
        <v>38</v>
      </c>
      <c r="E62" s="8">
        <v>6</v>
      </c>
      <c r="F62" s="9">
        <f t="shared" si="1"/>
        <v>0</v>
      </c>
    </row>
    <row r="63" spans="1:6" s="3" customFormat="1" ht="15" customHeight="1">
      <c r="A63" s="14">
        <v>5</v>
      </c>
      <c r="B63" s="25" t="s">
        <v>196</v>
      </c>
      <c r="C63" s="26"/>
      <c r="D63" s="26"/>
      <c r="E63" s="26"/>
      <c r="F63" s="27"/>
    </row>
    <row r="64" spans="1:6" s="3" customFormat="1" ht="24.75" customHeight="1">
      <c r="A64" s="6" t="s">
        <v>114</v>
      </c>
      <c r="B64" s="18"/>
      <c r="C64" s="12" t="s">
        <v>9</v>
      </c>
      <c r="D64" s="7" t="s">
        <v>39</v>
      </c>
      <c r="E64" s="8">
        <v>245</v>
      </c>
      <c r="F64" s="9">
        <f t="shared" si="1"/>
        <v>0</v>
      </c>
    </row>
    <row r="65" spans="1:6" s="3" customFormat="1" ht="24.75" customHeight="1">
      <c r="A65" s="6" t="s">
        <v>115</v>
      </c>
      <c r="B65" s="18"/>
      <c r="C65" s="12" t="s">
        <v>9</v>
      </c>
      <c r="D65" s="7" t="s">
        <v>40</v>
      </c>
      <c r="E65" s="8">
        <v>115</v>
      </c>
      <c r="F65" s="9">
        <f t="shared" si="1"/>
        <v>0</v>
      </c>
    </row>
    <row r="66" spans="1:6" s="3" customFormat="1" ht="24.75" customHeight="1">
      <c r="A66" s="6" t="s">
        <v>116</v>
      </c>
      <c r="B66" s="18"/>
      <c r="C66" s="12" t="s">
        <v>155</v>
      </c>
      <c r="D66" s="7" t="s">
        <v>41</v>
      </c>
      <c r="E66" s="8">
        <v>108</v>
      </c>
      <c r="F66" s="9">
        <f t="shared" si="1"/>
        <v>0</v>
      </c>
    </row>
    <row r="67" spans="1:6" s="3" customFormat="1" ht="24.75" customHeight="1">
      <c r="A67" s="6" t="s">
        <v>117</v>
      </c>
      <c r="B67" s="18"/>
      <c r="C67" s="12" t="s">
        <v>155</v>
      </c>
      <c r="D67" s="7" t="s">
        <v>42</v>
      </c>
      <c r="E67" s="8">
        <v>59</v>
      </c>
      <c r="F67" s="9">
        <f t="shared" si="1"/>
        <v>0</v>
      </c>
    </row>
    <row r="68" spans="1:6" s="3" customFormat="1" ht="24.75" customHeight="1">
      <c r="A68" s="6" t="s">
        <v>118</v>
      </c>
      <c r="B68" s="18"/>
      <c r="C68" s="12" t="s">
        <v>155</v>
      </c>
      <c r="D68" s="7" t="s">
        <v>43</v>
      </c>
      <c r="E68" s="8">
        <v>82</v>
      </c>
      <c r="F68" s="9">
        <f t="shared" si="1"/>
        <v>0</v>
      </c>
    </row>
    <row r="69" spans="1:6" s="3" customFormat="1" ht="24.75" customHeight="1">
      <c r="A69" s="6" t="s">
        <v>119</v>
      </c>
      <c r="B69" s="18"/>
      <c r="C69" s="12" t="s">
        <v>157</v>
      </c>
      <c r="D69" s="7" t="s">
        <v>44</v>
      </c>
      <c r="E69" s="8">
        <v>45</v>
      </c>
      <c r="F69" s="9">
        <f t="shared" si="1"/>
        <v>0</v>
      </c>
    </row>
    <row r="70" spans="1:6" s="3" customFormat="1" ht="24.75" customHeight="1">
      <c r="A70" s="6" t="s">
        <v>120</v>
      </c>
      <c r="B70" s="18"/>
      <c r="C70" s="12" t="s">
        <v>155</v>
      </c>
      <c r="D70" s="7" t="s">
        <v>45</v>
      </c>
      <c r="E70" s="8">
        <v>40</v>
      </c>
      <c r="F70" s="9">
        <f t="shared" si="1"/>
        <v>0</v>
      </c>
    </row>
    <row r="71" spans="1:6" s="3" customFormat="1" ht="15" customHeight="1">
      <c r="A71" s="14">
        <v>6</v>
      </c>
      <c r="B71" s="25" t="s">
        <v>162</v>
      </c>
      <c r="C71" s="22"/>
      <c r="D71" s="22"/>
      <c r="E71" s="22"/>
      <c r="F71" s="23"/>
    </row>
    <row r="72" spans="1:6" s="3" customFormat="1" ht="24.75" customHeight="1">
      <c r="A72" s="6" t="s">
        <v>121</v>
      </c>
      <c r="B72" s="18"/>
      <c r="C72" s="12" t="s">
        <v>9</v>
      </c>
      <c r="D72" s="7" t="s">
        <v>46</v>
      </c>
      <c r="E72" s="8">
        <v>225</v>
      </c>
      <c r="F72" s="9">
        <f t="shared" si="1"/>
        <v>0</v>
      </c>
    </row>
    <row r="73" spans="1:6" s="3" customFormat="1" ht="24.75" customHeight="1">
      <c r="A73" s="6" t="s">
        <v>122</v>
      </c>
      <c r="B73" s="18"/>
      <c r="C73" s="12" t="s">
        <v>9</v>
      </c>
      <c r="D73" s="7" t="s">
        <v>47</v>
      </c>
      <c r="E73" s="8">
        <v>176</v>
      </c>
      <c r="F73" s="9">
        <f t="shared" si="1"/>
        <v>0</v>
      </c>
    </row>
    <row r="74" spans="1:6" s="3" customFormat="1" ht="24.75" customHeight="1">
      <c r="A74" s="6" t="s">
        <v>123</v>
      </c>
      <c r="B74" s="18"/>
      <c r="C74" s="12" t="s">
        <v>9</v>
      </c>
      <c r="D74" s="7" t="s">
        <v>48</v>
      </c>
      <c r="E74" s="8">
        <v>186</v>
      </c>
      <c r="F74" s="9">
        <f t="shared" si="1"/>
        <v>0</v>
      </c>
    </row>
    <row r="75" spans="1:6" s="3" customFormat="1" ht="24.75" customHeight="1">
      <c r="A75" s="6" t="s">
        <v>124</v>
      </c>
      <c r="B75" s="18"/>
      <c r="C75" s="12" t="s">
        <v>9</v>
      </c>
      <c r="D75" s="7" t="s">
        <v>49</v>
      </c>
      <c r="E75" s="8">
        <v>170</v>
      </c>
      <c r="F75" s="9">
        <f t="shared" si="1"/>
        <v>0</v>
      </c>
    </row>
    <row r="76" spans="1:6" s="3" customFormat="1" ht="24.75" customHeight="1">
      <c r="A76" s="6" t="s">
        <v>125</v>
      </c>
      <c r="B76" s="18"/>
      <c r="C76" s="12" t="s">
        <v>9</v>
      </c>
      <c r="D76" s="7" t="s">
        <v>50</v>
      </c>
      <c r="E76" s="8">
        <v>216</v>
      </c>
      <c r="F76" s="9">
        <f t="shared" si="1"/>
        <v>0</v>
      </c>
    </row>
    <row r="77" spans="1:6" s="3" customFormat="1" ht="24.75" customHeight="1">
      <c r="A77" s="6" t="s">
        <v>126</v>
      </c>
      <c r="B77" s="18"/>
      <c r="C77" s="12" t="s">
        <v>9</v>
      </c>
      <c r="D77" s="7" t="s">
        <v>51</v>
      </c>
      <c r="E77" s="8">
        <v>24</v>
      </c>
      <c r="F77" s="9">
        <f t="shared" si="1"/>
        <v>0</v>
      </c>
    </row>
    <row r="78" spans="1:6" s="3" customFormat="1" ht="24.75" customHeight="1">
      <c r="A78" s="6" t="s">
        <v>127</v>
      </c>
      <c r="B78" s="18"/>
      <c r="C78" s="12" t="s">
        <v>9</v>
      </c>
      <c r="D78" s="7" t="s">
        <v>52</v>
      </c>
      <c r="E78" s="8">
        <v>43</v>
      </c>
      <c r="F78" s="9">
        <f t="shared" si="1"/>
        <v>0</v>
      </c>
    </row>
    <row r="79" spans="1:6" s="3" customFormat="1" ht="24.75" customHeight="1">
      <c r="A79" s="6" t="s">
        <v>128</v>
      </c>
      <c r="B79" s="18"/>
      <c r="C79" s="12" t="s">
        <v>156</v>
      </c>
      <c r="D79" s="7" t="s">
        <v>53</v>
      </c>
      <c r="E79" s="8">
        <v>13</v>
      </c>
      <c r="F79" s="9">
        <f t="shared" si="1"/>
        <v>0</v>
      </c>
    </row>
    <row r="80" spans="1:6" s="3" customFormat="1" ht="24.75" customHeight="1">
      <c r="A80" s="6" t="s">
        <v>129</v>
      </c>
      <c r="B80" s="18"/>
      <c r="C80" s="12" t="s">
        <v>9</v>
      </c>
      <c r="D80" s="7" t="s">
        <v>54</v>
      </c>
      <c r="E80" s="8">
        <v>1220</v>
      </c>
      <c r="F80" s="9">
        <f t="shared" si="1"/>
        <v>0</v>
      </c>
    </row>
    <row r="81" spans="1:6" s="3" customFormat="1" ht="24.75" customHeight="1">
      <c r="A81" s="6" t="s">
        <v>130</v>
      </c>
      <c r="B81" s="18"/>
      <c r="C81" s="12" t="s">
        <v>9</v>
      </c>
      <c r="D81" s="7" t="s">
        <v>55</v>
      </c>
      <c r="E81" s="8">
        <v>21</v>
      </c>
      <c r="F81" s="9">
        <f aca="true" t="shared" si="2" ref="F81:F104">B81*E81</f>
        <v>0</v>
      </c>
    </row>
    <row r="82" spans="1:6" s="3" customFormat="1" ht="24.75" customHeight="1">
      <c r="A82" s="6" t="s">
        <v>131</v>
      </c>
      <c r="B82" s="18"/>
      <c r="C82" s="12" t="s">
        <v>9</v>
      </c>
      <c r="D82" s="7" t="s">
        <v>56</v>
      </c>
      <c r="E82" s="8">
        <v>24</v>
      </c>
      <c r="F82" s="9">
        <f t="shared" si="2"/>
        <v>0</v>
      </c>
    </row>
    <row r="83" spans="1:6" s="3" customFormat="1" ht="24.75" customHeight="1">
      <c r="A83" s="6" t="s">
        <v>132</v>
      </c>
      <c r="B83" s="18"/>
      <c r="C83" s="12" t="s">
        <v>9</v>
      </c>
      <c r="D83" s="7" t="s">
        <v>57</v>
      </c>
      <c r="E83" s="8">
        <v>745</v>
      </c>
      <c r="F83" s="9">
        <f t="shared" si="2"/>
        <v>0</v>
      </c>
    </row>
    <row r="84" spans="1:6" s="3" customFormat="1" ht="24.75" customHeight="1">
      <c r="A84" s="6" t="s">
        <v>133</v>
      </c>
      <c r="B84" s="18"/>
      <c r="C84" s="12" t="s">
        <v>9</v>
      </c>
      <c r="D84" s="7" t="s">
        <v>58</v>
      </c>
      <c r="E84" s="8">
        <v>1124</v>
      </c>
      <c r="F84" s="9">
        <f t="shared" si="2"/>
        <v>0</v>
      </c>
    </row>
    <row r="85" spans="1:6" s="3" customFormat="1" ht="24.75" customHeight="1">
      <c r="A85" s="6" t="s">
        <v>134</v>
      </c>
      <c r="B85" s="18"/>
      <c r="C85" s="12" t="s">
        <v>9</v>
      </c>
      <c r="D85" s="7" t="s">
        <v>59</v>
      </c>
      <c r="E85" s="8">
        <v>1442</v>
      </c>
      <c r="F85" s="9">
        <f t="shared" si="2"/>
        <v>0</v>
      </c>
    </row>
    <row r="86" spans="1:6" s="3" customFormat="1" ht="15" customHeight="1">
      <c r="A86" s="14">
        <v>7</v>
      </c>
      <c r="B86" s="21" t="s">
        <v>163</v>
      </c>
      <c r="C86" s="22"/>
      <c r="D86" s="22"/>
      <c r="E86" s="22"/>
      <c r="F86" s="23"/>
    </row>
    <row r="87" spans="1:6" s="3" customFormat="1" ht="24.75" customHeight="1">
      <c r="A87" s="6" t="s">
        <v>135</v>
      </c>
      <c r="B87" s="18"/>
      <c r="C87" s="12" t="s">
        <v>155</v>
      </c>
      <c r="D87" s="7" t="s">
        <v>60</v>
      </c>
      <c r="E87" s="8">
        <v>3.5</v>
      </c>
      <c r="F87" s="9">
        <f t="shared" si="2"/>
        <v>0</v>
      </c>
    </row>
    <row r="88" spans="1:6" s="3" customFormat="1" ht="24.75" customHeight="1">
      <c r="A88" s="6" t="s">
        <v>136</v>
      </c>
      <c r="B88" s="18"/>
      <c r="C88" s="12" t="s">
        <v>155</v>
      </c>
      <c r="D88" s="7" t="s">
        <v>61</v>
      </c>
      <c r="E88" s="8">
        <v>4.5</v>
      </c>
      <c r="F88" s="9">
        <f t="shared" si="2"/>
        <v>0</v>
      </c>
    </row>
    <row r="89" spans="1:6" s="3" customFormat="1" ht="24.75" customHeight="1">
      <c r="A89" s="6" t="s">
        <v>137</v>
      </c>
      <c r="B89" s="18"/>
      <c r="C89" s="12" t="s">
        <v>155</v>
      </c>
      <c r="D89" s="7" t="s">
        <v>62</v>
      </c>
      <c r="E89" s="8">
        <v>6</v>
      </c>
      <c r="F89" s="9">
        <f t="shared" si="2"/>
        <v>0</v>
      </c>
    </row>
    <row r="90" spans="1:6" s="3" customFormat="1" ht="24.75" customHeight="1">
      <c r="A90" s="6" t="s">
        <v>138</v>
      </c>
      <c r="B90" s="18"/>
      <c r="C90" s="12" t="s">
        <v>155</v>
      </c>
      <c r="D90" s="7" t="s">
        <v>63</v>
      </c>
      <c r="E90" s="8">
        <v>5</v>
      </c>
      <c r="F90" s="9">
        <f t="shared" si="2"/>
        <v>0</v>
      </c>
    </row>
    <row r="91" spans="1:6" s="3" customFormat="1" ht="24.75" customHeight="1">
      <c r="A91" s="6" t="s">
        <v>139</v>
      </c>
      <c r="B91" s="18"/>
      <c r="C91" s="12" t="s">
        <v>155</v>
      </c>
      <c r="D91" s="7" t="s">
        <v>64</v>
      </c>
      <c r="E91" s="8">
        <v>5.75</v>
      </c>
      <c r="F91" s="9">
        <f t="shared" si="2"/>
        <v>0</v>
      </c>
    </row>
    <row r="92" spans="1:6" s="3" customFormat="1" ht="15" customHeight="1">
      <c r="A92" s="14">
        <v>8</v>
      </c>
      <c r="B92" s="25" t="s">
        <v>164</v>
      </c>
      <c r="C92" s="22"/>
      <c r="D92" s="22"/>
      <c r="E92" s="22"/>
      <c r="F92" s="23"/>
    </row>
    <row r="93" spans="1:6" s="3" customFormat="1" ht="24.75" customHeight="1">
      <c r="A93" s="6" t="s">
        <v>140</v>
      </c>
      <c r="B93" s="18"/>
      <c r="C93" s="12" t="s">
        <v>156</v>
      </c>
      <c r="D93" s="7" t="s">
        <v>65</v>
      </c>
      <c r="E93" s="8">
        <v>10</v>
      </c>
      <c r="F93" s="9">
        <f t="shared" si="2"/>
        <v>0</v>
      </c>
    </row>
    <row r="94" spans="1:6" s="3" customFormat="1" ht="24.75" customHeight="1">
      <c r="A94" s="6" t="s">
        <v>141</v>
      </c>
      <c r="B94" s="18"/>
      <c r="C94" s="12" t="s">
        <v>156</v>
      </c>
      <c r="D94" s="7" t="s">
        <v>73</v>
      </c>
      <c r="E94" s="8">
        <v>12</v>
      </c>
      <c r="F94" s="9">
        <f t="shared" si="2"/>
        <v>0</v>
      </c>
    </row>
    <row r="95" spans="1:6" s="3" customFormat="1" ht="24.75" customHeight="1">
      <c r="A95" s="6" t="s">
        <v>142</v>
      </c>
      <c r="B95" s="18"/>
      <c r="C95" s="12" t="s">
        <v>156</v>
      </c>
      <c r="D95" s="7" t="s">
        <v>66</v>
      </c>
      <c r="E95" s="8">
        <v>20.5</v>
      </c>
      <c r="F95" s="9">
        <f t="shared" si="2"/>
        <v>0</v>
      </c>
    </row>
    <row r="96" spans="1:6" s="3" customFormat="1" ht="24.75" customHeight="1">
      <c r="A96" s="6" t="s">
        <v>143</v>
      </c>
      <c r="B96" s="18"/>
      <c r="C96" s="12" t="s">
        <v>156</v>
      </c>
      <c r="D96" s="7" t="s">
        <v>67</v>
      </c>
      <c r="E96" s="8">
        <v>40</v>
      </c>
      <c r="F96" s="9">
        <f t="shared" si="2"/>
        <v>0</v>
      </c>
    </row>
    <row r="97" spans="1:6" s="3" customFormat="1" ht="24.75" customHeight="1">
      <c r="A97" s="6" t="s">
        <v>144</v>
      </c>
      <c r="B97" s="18"/>
      <c r="C97" s="12" t="s">
        <v>156</v>
      </c>
      <c r="D97" s="7" t="s">
        <v>68</v>
      </c>
      <c r="E97" s="8">
        <v>30</v>
      </c>
      <c r="F97" s="9">
        <f t="shared" si="2"/>
        <v>0</v>
      </c>
    </row>
    <row r="98" spans="1:6" s="3" customFormat="1" ht="24.75" customHeight="1">
      <c r="A98" s="6" t="s">
        <v>145</v>
      </c>
      <c r="B98" s="18"/>
      <c r="C98" s="12" t="s">
        <v>155</v>
      </c>
      <c r="D98" s="7" t="s">
        <v>69</v>
      </c>
      <c r="E98" s="8">
        <v>12</v>
      </c>
      <c r="F98" s="9">
        <f t="shared" si="2"/>
        <v>0</v>
      </c>
    </row>
    <row r="99" spans="1:6" s="3" customFormat="1" ht="24.75" customHeight="1">
      <c r="A99" s="6" t="s">
        <v>146</v>
      </c>
      <c r="B99" s="18"/>
      <c r="C99" s="12" t="s">
        <v>155</v>
      </c>
      <c r="D99" s="7" t="s">
        <v>70</v>
      </c>
      <c r="E99" s="8">
        <v>10</v>
      </c>
      <c r="F99" s="9">
        <f t="shared" si="2"/>
        <v>0</v>
      </c>
    </row>
    <row r="100" spans="1:6" s="3" customFormat="1" ht="24.75" customHeight="1">
      <c r="A100" s="6" t="s">
        <v>147</v>
      </c>
      <c r="B100" s="18"/>
      <c r="C100" s="12" t="s">
        <v>156</v>
      </c>
      <c r="D100" s="7" t="s">
        <v>71</v>
      </c>
      <c r="E100" s="8">
        <v>7.5</v>
      </c>
      <c r="F100" s="9">
        <f t="shared" si="2"/>
        <v>0</v>
      </c>
    </row>
    <row r="101" spans="1:6" s="3" customFormat="1" ht="15" customHeight="1">
      <c r="A101" s="14">
        <v>9</v>
      </c>
      <c r="B101" s="21" t="s">
        <v>165</v>
      </c>
      <c r="C101" s="26"/>
      <c r="D101" s="26"/>
      <c r="E101" s="26"/>
      <c r="F101" s="27"/>
    </row>
    <row r="102" spans="1:6" s="3" customFormat="1" ht="24.75" customHeight="1">
      <c r="A102" s="6" t="s">
        <v>148</v>
      </c>
      <c r="B102" s="61"/>
      <c r="C102" s="12" t="s">
        <v>168</v>
      </c>
      <c r="D102" s="7"/>
      <c r="E102" s="8"/>
      <c r="F102" s="9">
        <f>B102*E102</f>
        <v>0</v>
      </c>
    </row>
    <row r="103" spans="1:6" s="3" customFormat="1" ht="24.75" customHeight="1">
      <c r="A103" s="6" t="s">
        <v>169</v>
      </c>
      <c r="B103" s="61"/>
      <c r="C103" s="12" t="s">
        <v>168</v>
      </c>
      <c r="D103" s="7"/>
      <c r="E103" s="8"/>
      <c r="F103" s="9">
        <f>B103*E103</f>
        <v>0</v>
      </c>
    </row>
    <row r="104" spans="1:6" s="3" customFormat="1" ht="24.75" customHeight="1">
      <c r="A104" s="6" t="s">
        <v>194</v>
      </c>
      <c r="B104" s="61"/>
      <c r="C104" s="12" t="s">
        <v>168</v>
      </c>
      <c r="D104" s="7"/>
      <c r="E104" s="8"/>
      <c r="F104" s="9">
        <f t="shared" si="2"/>
        <v>0</v>
      </c>
    </row>
    <row r="105" spans="1:6" s="3" customFormat="1" ht="24.75" customHeight="1">
      <c r="A105" s="6" t="s">
        <v>195</v>
      </c>
      <c r="B105" s="61"/>
      <c r="C105" s="12" t="s">
        <v>168</v>
      </c>
      <c r="D105" s="7"/>
      <c r="E105" s="8"/>
      <c r="F105" s="9">
        <f>B105*E105</f>
        <v>0</v>
      </c>
    </row>
    <row r="106" spans="1:6" s="3" customFormat="1" ht="22.5" customHeight="1">
      <c r="A106" s="38"/>
      <c r="B106" s="39"/>
      <c r="C106" s="39"/>
      <c r="D106" s="40"/>
      <c r="E106" s="41" t="s">
        <v>166</v>
      </c>
      <c r="F106" s="42">
        <f>SUM(F8:F105)</f>
        <v>0</v>
      </c>
    </row>
    <row r="107" spans="1:6" s="31" customFormat="1" ht="15" customHeight="1">
      <c r="A107" s="28"/>
      <c r="B107" s="29"/>
      <c r="C107" s="29"/>
      <c r="D107" s="30"/>
      <c r="E107" s="32"/>
      <c r="F107" s="43"/>
    </row>
    <row r="108" spans="1:6" s="31" customFormat="1" ht="19.5" customHeight="1">
      <c r="A108" s="76" t="s">
        <v>172</v>
      </c>
      <c r="B108" s="77"/>
      <c r="C108" s="77"/>
      <c r="D108" s="77"/>
      <c r="E108" s="77"/>
      <c r="F108" s="78"/>
    </row>
    <row r="109" spans="1:9" s="31" customFormat="1" ht="24.75" customHeight="1">
      <c r="A109" s="56"/>
      <c r="B109" s="57"/>
      <c r="C109" s="12" t="s">
        <v>155</v>
      </c>
      <c r="D109" s="79" t="s">
        <v>174</v>
      </c>
      <c r="E109" s="80"/>
      <c r="F109" s="81"/>
      <c r="I109" s="55"/>
    </row>
    <row r="110" spans="1:6" s="31" customFormat="1" ht="24.75" customHeight="1">
      <c r="A110" s="56"/>
      <c r="B110" s="57"/>
      <c r="C110" s="12" t="s">
        <v>173</v>
      </c>
      <c r="D110" s="79" t="s">
        <v>175</v>
      </c>
      <c r="E110" s="80"/>
      <c r="F110" s="81"/>
    </row>
    <row r="111" spans="1:6" s="3" customFormat="1" ht="22.5" customHeight="1">
      <c r="A111" s="82" t="s">
        <v>176</v>
      </c>
      <c r="B111" s="82"/>
      <c r="C111" s="82"/>
      <c r="D111" s="82"/>
      <c r="E111" s="82"/>
      <c r="F111" s="58">
        <f>B109*B110*0.4</f>
        <v>0</v>
      </c>
    </row>
    <row r="112" spans="1:6" s="31" customFormat="1" ht="15" customHeight="1">
      <c r="A112" s="51"/>
      <c r="B112" s="51"/>
      <c r="C112" s="51"/>
      <c r="D112" s="54"/>
      <c r="E112" s="52"/>
      <c r="F112" s="53"/>
    </row>
    <row r="113" spans="1:6" ht="12.75" customHeight="1">
      <c r="A113" s="51"/>
      <c r="B113" s="51"/>
      <c r="C113" s="51"/>
      <c r="D113" s="54"/>
      <c r="E113" s="52"/>
      <c r="F113" s="53"/>
    </row>
    <row r="114" spans="1:6" ht="19.5" customHeight="1">
      <c r="A114" s="70" t="s">
        <v>178</v>
      </c>
      <c r="B114" s="71"/>
      <c r="C114" s="71"/>
      <c r="D114" s="71"/>
      <c r="E114" s="71"/>
      <c r="F114" s="72"/>
    </row>
    <row r="115" spans="1:6" ht="19.5" customHeight="1">
      <c r="A115" s="34"/>
      <c r="B115" s="35"/>
      <c r="C115" s="35"/>
      <c r="D115" s="35"/>
      <c r="E115" s="33" t="s">
        <v>167</v>
      </c>
      <c r="F115" s="17">
        <f>0.038*F106</f>
        <v>0</v>
      </c>
    </row>
    <row r="116" spans="1:6" ht="19.5" customHeight="1">
      <c r="A116" s="36"/>
      <c r="B116" s="35"/>
      <c r="C116" s="35"/>
      <c r="D116" s="35"/>
      <c r="E116" s="33" t="s">
        <v>177</v>
      </c>
      <c r="F116" s="59">
        <f>F111</f>
        <v>0</v>
      </c>
    </row>
    <row r="119" spans="3:6" ht="12.75">
      <c r="C119" s="69" t="s">
        <v>170</v>
      </c>
      <c r="D119" s="69"/>
      <c r="E119" s="69"/>
      <c r="F119" s="37"/>
    </row>
    <row r="120" spans="3:5" ht="12.75">
      <c r="C120" s="69" t="s">
        <v>171</v>
      </c>
      <c r="D120" s="69"/>
      <c r="E120" s="69"/>
    </row>
  </sheetData>
  <sheetProtection password="C9F9" sheet="1"/>
  <protectedRanges>
    <protectedRange sqref="B8:B15 B20:B31 B33:B39 B41:B52 B54:B62 B72:B85 B87:B91 B93:B100 B109:B110 B102:B105 D102:E105 B17 B64:B70" name="Rango1"/>
  </protectedRanges>
  <mergeCells count="13">
    <mergeCell ref="A111:E111"/>
    <mergeCell ref="A6:F6"/>
    <mergeCell ref="B16:F16"/>
    <mergeCell ref="A18:F18"/>
    <mergeCell ref="B7:F7"/>
    <mergeCell ref="C119:E119"/>
    <mergeCell ref="C120:E120"/>
    <mergeCell ref="A114:F114"/>
    <mergeCell ref="A2:F2"/>
    <mergeCell ref="A4:F4"/>
    <mergeCell ref="A108:F108"/>
    <mergeCell ref="D109:F109"/>
    <mergeCell ref="D110:F110"/>
  </mergeCells>
  <conditionalFormatting sqref="F116:F65536 F111 F93:F100 F33:F39 F41:F52 F54:F62 F64:F70 F72:F85 F87:F91 F5 F19:F31 F102:F106 F17 F8:F15">
    <cfRule type="cellIs" priority="22" dxfId="6" operator="equal" stopIfTrue="1">
      <formula>0</formula>
    </cfRule>
  </conditionalFormatting>
  <conditionalFormatting sqref="F115 F107 F111:F113">
    <cfRule type="cellIs" priority="23" dxfId="4" operator="equal" stopIfTrue="1">
      <formula>0</formula>
    </cfRule>
  </conditionalFormatting>
  <conditionalFormatting sqref="F116">
    <cfRule type="cellIs" priority="24" dxfId="4" operator="equal" stopIfTrue="1">
      <formula>0</formula>
    </cfRule>
    <cfRule type="cellIs" priority="25" dxfId="0" operator="greaterThanOrEqual" stopIfTrue="1">
      <formula>20</formula>
    </cfRule>
  </conditionalFormatting>
  <conditionalFormatting sqref="F116">
    <cfRule type="cellIs" priority="12" dxfId="2" operator="equal" stopIfTrue="1">
      <formula>0</formula>
    </cfRule>
    <cfRule type="cellIs" priority="13" dxfId="0" operator="equal" stopIfTrue="1">
      <formula>0</formula>
    </cfRule>
    <cfRule type="cellIs" priority="1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r:id="rId2"/>
  <headerFooter alignWithMargins="0">
    <oddFooter>&amp;C&amp;8&amp;P de 4</oddFooter>
  </headerFooter>
  <rowBreaks count="1" manualBreakCount="1">
    <brk id="9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joseblas</dc:creator>
  <cp:keywords/>
  <dc:description/>
  <cp:lastModifiedBy>pacorosas</cp:lastModifiedBy>
  <cp:lastPrinted>2022-05-11T08:24:18Z</cp:lastPrinted>
  <dcterms:created xsi:type="dcterms:W3CDTF">2012-05-08T06:41:50Z</dcterms:created>
  <dcterms:modified xsi:type="dcterms:W3CDTF">2022-05-11T11:19:08Z</dcterms:modified>
  <cp:category/>
  <cp:version/>
  <cp:contentType/>
  <cp:contentStatus/>
</cp:coreProperties>
</file>